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ocuments\Документи\Фактчек\VoxCheck\"/>
    </mc:Choice>
  </mc:AlternateContent>
  <bookViews>
    <workbookView xWindow="0" yWindow="0" windowWidth="20490" windowHeight="7050"/>
  </bookViews>
  <sheets>
    <sheet name="AR 2016-2018" sheetId="10" r:id="rId1"/>
  </sheets>
  <definedNames>
    <definedName name="_xlchart.v1.0" hidden="1">#REF!</definedName>
    <definedName name="_xlchart.v1.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2.0" hidden="1">#REF!</definedName>
    <definedName name="_xlchart.v2.1" hidden="1">#REF!</definedName>
    <definedName name="_xlchart.v2.2" hidden="1">#REF!</definedName>
    <definedName name="_xlchart.v2.3" hidden="1">#REF!</definedName>
    <definedName name="_xlchart.v2.4" hidden="1">#REF!</definedName>
    <definedName name="_xlchart.v2.5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0" l="1"/>
  <c r="D29" i="10"/>
  <c r="D55" i="10"/>
  <c r="D33" i="10" l="1"/>
  <c r="D5" i="10" l="1"/>
  <c r="D12" i="10" l="1"/>
</calcChain>
</file>

<file path=xl/sharedStrings.xml><?xml version="1.0" encoding="utf-8"?>
<sst xmlns="http://schemas.openxmlformats.org/spreadsheetml/2006/main" count="30" uniqueCount="28">
  <si>
    <t>Грн.</t>
  </si>
  <si>
    <t>Receipts from Donors, CY2016:</t>
  </si>
  <si>
    <t>Receipts from Donors, CY2017:</t>
  </si>
  <si>
    <t>Receipts from Donors (confirmed contributions), CY2018:</t>
  </si>
  <si>
    <t>EU-VRU-UNDP Rada for Europe Project (UNDP): 637 440 ₴</t>
  </si>
  <si>
    <t>National Endowment for Democracy (NED): 1 611 871 ₴</t>
  </si>
  <si>
    <t>National Endowment for Democracy (NED): 815 864 ₴</t>
  </si>
  <si>
    <t>National Endowment for Democracy (NED): 1 170 000 ₴</t>
  </si>
  <si>
    <t>Open Society Institute Budapest Foundation (TTF): 1 131 403 ₴</t>
  </si>
  <si>
    <t>Open Society Institute Budapest Foundation (TTF): 1 872 856 ₴</t>
  </si>
  <si>
    <t>Open Society Institute Budapest Foundation (TTF): 765 810 ₴</t>
  </si>
  <si>
    <t>Donations from Individuals: 674 624 ₴</t>
  </si>
  <si>
    <t>Crowdfunding at biggggidea.com: 335 547 ₴</t>
  </si>
  <si>
    <t>U.S. Embassy Kyiv: 513 200 ₴</t>
  </si>
  <si>
    <t>U.S. Embassy Kyiv: 457 290 ₴</t>
  </si>
  <si>
    <t>Internaitonal Renaissance Fund (IRF): 466 829 ₴</t>
  </si>
  <si>
    <t>Internaitonal Renaissance Fund: 274 100 ₴</t>
  </si>
  <si>
    <t>Crowdfunding at biggggidea.com: 500 000 ₴</t>
  </si>
  <si>
    <t>"Pact, Inc." (PACT): 350 982 ₴</t>
  </si>
  <si>
    <t>"Pact, Inc." (PACT): 802 545 ₴</t>
  </si>
  <si>
    <t>"Pact, Inc." (PACT): 3 059 731 ₴</t>
  </si>
  <si>
    <t>Charitable Fund "Kyiv School of Economics": 462 533 ₴</t>
  </si>
  <si>
    <t>Foundation "Natur &amp; Kultur": 1 410 794 ₴</t>
  </si>
  <si>
    <t>"ERU TRADING" Private Enterprise: 135 000 ₴</t>
  </si>
  <si>
    <t>"TSAIGAIST DESIGN" LLC: 50 000 ₴</t>
  </si>
  <si>
    <t>NGO "Internews Ukraine": 102 010 ₴</t>
  </si>
  <si>
    <t>Donations from Individuals (projected): 800 000 ₴</t>
  </si>
  <si>
    <t>Donations from Individuals: 714 095 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</si>
</sst>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* #,##0\ &quot;₴&quot;_-;\-* #,##0\ &quot;₴&quot;_-;_-* &quot;-&quot;\ &quot;₴&quot;_-;_-@_-"/>
  </numFmts>
  <fonts count="2">
    <font>
      <sz val="11"/>
      <color theme="1"/>
      <name val="Tw Cen MT"/>
      <family val="2"/>
      <charset val="20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1" fillId="0" borderId="0" xfId="0" applyFont="1"/>
    <xf numFmtId="4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435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RECEIPTS FROM DONORS, CY2016: UAH</a:t>
            </a:r>
            <a:r>
              <a:rPr lang="uk-UA" sz="2800"/>
              <a:t> 5 084 456 </a:t>
            </a:r>
          </a:p>
        </c:rich>
      </c:tx>
      <c:layout>
        <c:manualLayout>
          <c:xMode val="edge"/>
          <c:yMode val="edge"/>
          <c:x val="0.21366172346947815"/>
          <c:y val="2.16078789764330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2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1500418279341483E-4"/>
          <c:y val="0.24721466259372396"/>
          <c:w val="0.54703738566279825"/>
          <c:h val="0.64612792742756631"/>
        </c:manualLayout>
      </c:layout>
      <c:pie3DChart>
        <c:varyColors val="1"/>
        <c:ser>
          <c:idx val="1"/>
          <c:order val="0"/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51DC-430B-A1A7-A17CEE3141AC}"/>
              </c:ext>
            </c:extLst>
          </c:dPt>
          <c:dLbls>
            <c:dLbl>
              <c:idx val="0"/>
              <c:layout>
                <c:manualLayout>
                  <c:x val="-6.2476351935635485E-2"/>
                  <c:y val="4.06871230156117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1DC-430B-A1A7-A17CEE3141AC}"/>
                </c:ext>
              </c:extLst>
            </c:dLbl>
            <c:dLbl>
              <c:idx val="4"/>
              <c:layout>
                <c:manualLayout>
                  <c:x val="5.9908269363790796E-2"/>
                  <c:y val="2.29932737230388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1DC-430B-A1A7-A17CEE3141AC}"/>
                </c:ext>
              </c:extLst>
            </c:dLbl>
            <c:dLbl>
              <c:idx val="5"/>
              <c:layout>
                <c:manualLayout>
                  <c:x val="5.2596021264034759E-2"/>
                  <c:y val="4.775212808555942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1DC-430B-A1A7-A17CEE3141AC}"/>
                </c:ext>
              </c:extLst>
            </c:dLbl>
            <c:dLbl>
              <c:idx val="6"/>
              <c:layout>
                <c:manualLayout>
                  <c:x val="3.1594804709778684E-2"/>
                  <c:y val="7.62330380753745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1DC-430B-A1A7-A17CEE3141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'AR 2016-2018'!$C$3:$C$9</c:f>
              <c:strCache>
                <c:ptCount val="7"/>
                <c:pt idx="0">
                  <c:v>National Endowment for Democracy (NED): 1 611 871 ₴</c:v>
                </c:pt>
                <c:pt idx="1">
                  <c:v>Open Society Institute Budapest Foundation (TTF): 1 131 403 ₴</c:v>
                </c:pt>
                <c:pt idx="2">
                  <c:v>Donations from Individuals: 674 624 ₴</c:v>
                </c:pt>
                <c:pt idx="3">
                  <c:v>U.S. Embassy Kyiv: 513 200 ₴</c:v>
                </c:pt>
                <c:pt idx="4">
                  <c:v>Internaitonal Renaissance Fund (IRF): 466 829 ₴</c:v>
                </c:pt>
                <c:pt idx="5">
                  <c:v>"Pact, Inc." (PACT): 350 982 ₴</c:v>
                </c:pt>
                <c:pt idx="6">
                  <c:v>Crowdfunding at biggggidea.com: 335 547 ₴</c:v>
                </c:pt>
              </c:strCache>
            </c:strRef>
          </c:cat>
          <c:val>
            <c:numRef>
              <c:f>'AR 2016-2018'!$D$3:$D$9</c:f>
              <c:numCache>
                <c:formatCode>_("₴"* #,##0_);_("₴"* \(#,##0\);_("₴"* "-"_);_(@_)</c:formatCode>
                <c:ptCount val="7"/>
                <c:pt idx="0">
                  <c:v>1611870.75</c:v>
                </c:pt>
                <c:pt idx="1">
                  <c:v>1131403.03</c:v>
                </c:pt>
                <c:pt idx="2">
                  <c:v>674624.41</c:v>
                </c:pt>
                <c:pt idx="3">
                  <c:v>513200</c:v>
                </c:pt>
                <c:pt idx="4">
                  <c:v>466829</c:v>
                </c:pt>
                <c:pt idx="5">
                  <c:v>350981.8</c:v>
                </c:pt>
                <c:pt idx="6">
                  <c:v>335547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1DC-430B-A1A7-A17CEE3141A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Eras Demi ITC" panose="020B0805030504020804" pitchFamily="34" charset="0"/>
                <a:ea typeface="+mn-ea"/>
                <a:cs typeface="+mn-cs"/>
              </a:defRPr>
            </a:pPr>
            <a:endParaRPr lang="uk-UA"/>
          </a:p>
        </c:txPr>
      </c:legendEntry>
      <c:layout>
        <c:manualLayout>
          <c:xMode val="edge"/>
          <c:yMode val="edge"/>
          <c:x val="0.46481419528203138"/>
          <c:y val="0.15487531201204469"/>
          <c:w val="0.53518580471796862"/>
          <c:h val="0.83085289895635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Eras Demi ITC" panose="020B0805030504020804" pitchFamily="34" charset="0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0" i="0" u="none" strike="noStrike" baseline="0">
                <a:effectLst/>
              </a:rPr>
              <a:t>RECEIPTS FROM DONORS, CY2017: UAH</a:t>
            </a:r>
            <a:r>
              <a:rPr lang="uk-UA" sz="2800" b="0" i="0" u="none" strike="noStrike" baseline="0">
                <a:effectLst/>
              </a:rPr>
              <a:t> </a:t>
            </a:r>
            <a:r>
              <a:rPr lang="uk-UA" sz="2800"/>
              <a:t>6 720 976</a:t>
            </a:r>
          </a:p>
        </c:rich>
      </c:tx>
      <c:layout>
        <c:manualLayout>
          <c:xMode val="edge"/>
          <c:yMode val="edge"/>
          <c:x val="0.21366172346947815"/>
          <c:y val="2.16078789764330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2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1500919429376983E-4"/>
          <c:y val="0.26384586782778663"/>
          <c:w val="0.5133522218197395"/>
          <c:h val="0.60894693585631765"/>
        </c:manualLayout>
      </c:layout>
      <c:pie3DChart>
        <c:varyColors val="1"/>
        <c:ser>
          <c:idx val="1"/>
          <c:order val="0"/>
          <c:dLbls>
            <c:dLbl>
              <c:idx val="6"/>
              <c:layout>
                <c:manualLayout>
                  <c:x val="3.3094728316219332E-2"/>
                  <c:y val="5.6376902486554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E1A-43C9-87BD-801FF698EBA7}"/>
                </c:ext>
              </c:extLst>
            </c:dLbl>
            <c:dLbl>
              <c:idx val="7"/>
              <c:layout>
                <c:manualLayout>
                  <c:x val="2.967748574974308E-2"/>
                  <c:y val="0.112404150173937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E1A-43C9-87BD-801FF698EBA7}"/>
                </c:ext>
              </c:extLst>
            </c:dLbl>
            <c:dLbl>
              <c:idx val="8"/>
              <c:layout>
                <c:manualLayout>
                  <c:x val="1.2121499633934496E-2"/>
                  <c:y val="6.41320346155802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E1A-43C9-87BD-801FF698EB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'AR 2016-2018'!$C$24:$C$32</c:f>
              <c:strCache>
                <c:ptCount val="9"/>
                <c:pt idx="0">
                  <c:v>Open Society Institute Budapest Foundation (TTF): 1 872 856 ₴</c:v>
                </c:pt>
                <c:pt idx="1">
                  <c:v>Foundation "Natur &amp; Kultur": 1 410 794 ₴</c:v>
                </c:pt>
                <c:pt idx="2">
                  <c:v>National Endowment for Democracy (NED): 815 864 ₴</c:v>
                </c:pt>
                <c:pt idx="3">
                  <c:v>"Pact, Inc." (PACT): 802 545 ₴</c:v>
                </c:pt>
                <c:pt idx="4">
                  <c:v>Donations from Individuals: 714 095 ₴</c:v>
                </c:pt>
                <c:pt idx="5">
                  <c:v>Charitable Fund "Kyiv School of Economics": 462 533 ₴</c:v>
                </c:pt>
                <c:pt idx="6">
                  <c:v>U.S. Embassy Kyiv: 457 290 ₴</c:v>
                </c:pt>
                <c:pt idx="7">
                  <c:v>"ERU TRADING" Private Enterprise: 135 000 ₴</c:v>
                </c:pt>
                <c:pt idx="8">
                  <c:v>"TSAIGAIST DESIGN" LLC: 50 000 ₴</c:v>
                </c:pt>
              </c:strCache>
            </c:strRef>
          </c:cat>
          <c:val>
            <c:numRef>
              <c:f>'AR 2016-2018'!$D$24:$D$32</c:f>
              <c:numCache>
                <c:formatCode>_("₴"* #,##0_);_("₴"* \(#,##0\);_("₴"* "-"_);_(@_)</c:formatCode>
                <c:ptCount val="9"/>
                <c:pt idx="0">
                  <c:v>1872855.5225</c:v>
                </c:pt>
                <c:pt idx="1">
                  <c:v>1410794.25</c:v>
                </c:pt>
                <c:pt idx="2">
                  <c:v>815864</c:v>
                </c:pt>
                <c:pt idx="3">
                  <c:v>802544.60714999994</c:v>
                </c:pt>
                <c:pt idx="4">
                  <c:v>714095</c:v>
                </c:pt>
                <c:pt idx="5">
                  <c:v>462533.33</c:v>
                </c:pt>
                <c:pt idx="6">
                  <c:v>457289.53</c:v>
                </c:pt>
                <c:pt idx="7">
                  <c:v>135000</c:v>
                </c:pt>
                <c:pt idx="8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1A-43C9-87BD-801FF698EBA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Eras Demi ITC" panose="020B0805030504020804" pitchFamily="34" charset="0"/>
                <a:ea typeface="+mn-ea"/>
                <a:cs typeface="+mn-cs"/>
              </a:defRPr>
            </a:pPr>
            <a:endParaRPr lang="uk-UA"/>
          </a:p>
        </c:txPr>
      </c:legendEntry>
      <c:layout>
        <c:manualLayout>
          <c:xMode val="edge"/>
          <c:yMode val="edge"/>
          <c:x val="0.46481419528203138"/>
          <c:y val="0.15487531201204469"/>
          <c:w val="0.53518580471796862"/>
          <c:h val="0.841411381514796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Eras Demi ITC" panose="020B0805030504020804" pitchFamily="34" charset="0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0" i="0" u="none" strike="noStrike" baseline="0">
                <a:effectLst/>
              </a:rPr>
              <a:t>RECEIPTS FROM DONORS (CONFIRMED), CY2018: UAH</a:t>
            </a:r>
            <a:r>
              <a:rPr lang="uk-UA" sz="2800" b="0" i="0" u="none" strike="noStrike" baseline="0">
                <a:effectLst/>
              </a:rPr>
              <a:t> </a:t>
            </a:r>
            <a:r>
              <a:rPr lang="uk-UA" sz="2800"/>
              <a:t>7</a:t>
            </a:r>
            <a:r>
              <a:rPr lang="en-US" sz="2800"/>
              <a:t> </a:t>
            </a:r>
            <a:r>
              <a:rPr lang="uk-UA" sz="2800"/>
              <a:t>309</a:t>
            </a:r>
            <a:r>
              <a:rPr lang="en-US" sz="2800"/>
              <a:t> </a:t>
            </a:r>
            <a:r>
              <a:rPr lang="uk-UA" sz="2800"/>
              <a:t>091</a:t>
            </a:r>
          </a:p>
        </c:rich>
      </c:tx>
      <c:layout>
        <c:manualLayout>
          <c:xMode val="edge"/>
          <c:yMode val="edge"/>
          <c:x val="0.14436658169724181"/>
          <c:y val="7.4264793166703407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2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1500418279341483E-4"/>
          <c:y val="0.2324965287420161"/>
          <c:w val="0.56339874263843126"/>
          <c:h val="0.66772686599401398"/>
        </c:manualLayout>
      </c:layout>
      <c:pie3DChart>
        <c:varyColors val="1"/>
        <c:ser>
          <c:idx val="1"/>
          <c:order val="0"/>
          <c:dLbls>
            <c:dLbl>
              <c:idx val="6"/>
              <c:layout>
                <c:manualLayout>
                  <c:x val="3.5072641317905377E-2"/>
                  <c:y val="0.126722515350674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9B-4E3A-9C05-89FF3B8DC109}"/>
                </c:ext>
              </c:extLst>
            </c:dLbl>
            <c:dLbl>
              <c:idx val="7"/>
              <c:layout>
                <c:manualLayout>
                  <c:x val="1.3672456242842853E-2"/>
                  <c:y val="6.82952487490475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C26-47E9-980A-B010F5D90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'AR 2016-2018'!$C$45:$C$52</c:f>
              <c:strCache>
                <c:ptCount val="8"/>
                <c:pt idx="0">
                  <c:v>"Pact, Inc." (PACT): 3 059 731 ₴</c:v>
                </c:pt>
                <c:pt idx="1">
                  <c:v>National Endowment for Democracy (NED): 1 170 000 ₴</c:v>
                </c:pt>
                <c:pt idx="2">
                  <c:v>Donations from Individuals (projected): 800 000 ₴</c:v>
                </c:pt>
                <c:pt idx="3">
                  <c:v>Open Society Institute Budapest Foundation (TTF): 765 810 ₴</c:v>
                </c:pt>
                <c:pt idx="4">
                  <c:v>EU-VRU-UNDP Rada for Europe Project (UNDP): 637 440 ₴</c:v>
                </c:pt>
                <c:pt idx="5">
                  <c:v>Crowdfunding at biggggidea.com: 500 000 ₴</c:v>
                </c:pt>
                <c:pt idx="6">
                  <c:v>Internaitonal Renaissance Fund: 274 100 ₴</c:v>
                </c:pt>
                <c:pt idx="7">
                  <c:v>NGO "Internews Ukraine": 102 010 ₴</c:v>
                </c:pt>
              </c:strCache>
            </c:strRef>
          </c:cat>
          <c:val>
            <c:numRef>
              <c:f>'AR 2016-2018'!$D$45:$D$52</c:f>
              <c:numCache>
                <c:formatCode>_("₴"* #,##0_);_("₴"* \(#,##0\);_("₴"* "-"_);_(@_)</c:formatCode>
                <c:ptCount val="8"/>
                <c:pt idx="0">
                  <c:v>3059731</c:v>
                </c:pt>
                <c:pt idx="1">
                  <c:v>1170000</c:v>
                </c:pt>
                <c:pt idx="2">
                  <c:v>800000</c:v>
                </c:pt>
                <c:pt idx="3">
                  <c:v>765810</c:v>
                </c:pt>
                <c:pt idx="4">
                  <c:v>637440</c:v>
                </c:pt>
                <c:pt idx="5">
                  <c:v>500000</c:v>
                </c:pt>
                <c:pt idx="6">
                  <c:v>274100</c:v>
                </c:pt>
                <c:pt idx="7">
                  <c:v>102010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9B-4E3A-9C05-89FF3B8DC10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Eras Demi ITC" panose="020B0805030504020804" pitchFamily="34" charset="0"/>
                <a:ea typeface="+mn-ea"/>
                <a:cs typeface="+mn-cs"/>
              </a:defRPr>
            </a:pPr>
            <a:endParaRPr lang="uk-UA"/>
          </a:p>
        </c:txPr>
      </c:legendEntry>
      <c:layout>
        <c:manualLayout>
          <c:xMode val="edge"/>
          <c:yMode val="edge"/>
          <c:x val="0.46481419528203138"/>
          <c:y val="0.15487531201204469"/>
          <c:w val="0.53518580471796862"/>
          <c:h val="0.83085289895635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Eras Demi ITC" panose="020B0805030504020804" pitchFamily="34" charset="0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244928</xdr:colOff>
      <xdr:row>0</xdr:row>
      <xdr:rowOff>0</xdr:rowOff>
    </xdr:from>
    <xdr:to>
      <xdr:col>22</xdr:col>
      <xdr:colOff>598714</xdr:colOff>
      <xdr:row>18</xdr:row>
      <xdr:rowOff>13606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244928</xdr:colOff>
      <xdr:row>19</xdr:row>
      <xdr:rowOff>67236</xdr:rowOff>
    </xdr:from>
    <xdr:to>
      <xdr:col>23</xdr:col>
      <xdr:colOff>302558</xdr:colOff>
      <xdr:row>41</xdr:row>
      <xdr:rowOff>89647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244928</xdr:colOff>
      <xdr:row>42</xdr:row>
      <xdr:rowOff>11205</xdr:rowOff>
    </xdr:from>
    <xdr:to>
      <xdr:col>22</xdr:col>
      <xdr:colOff>598714</xdr:colOff>
      <xdr:row>61</xdr:row>
      <xdr:rowOff>24811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Контур">
  <a:themeElements>
    <a:clrScheme name="Контур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Контур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Контур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57"/>
  <sheetViews>
    <sheetView tabSelected="1" topLeftCell="B1" zoomScale="85" zoomScaleNormal="85" workbookViewId="0">
      <selection activeCell="C15" sqref="C15"/>
    </sheetView>
  </sheetViews>
  <sheetFormatPr defaultRowHeight="14.25"/>
  <cols>
    <col min="3" max="3" width="75" customWidth="1"/>
    <col min="4" max="4" width="12.5" customWidth="1"/>
    <col min="5" max="5" width="12" customWidth="1"/>
    <col min="6" max="6" width="12.375" customWidth="1"/>
    <col min="7" max="7" width="9.5" customWidth="1"/>
  </cols>
  <sheetData>
    <row r="1" spans="3:4">
      <c r="C1" s="3"/>
    </row>
    <row r="2" spans="3:4">
      <c r="C2" s="3" t="s">
        <v>1</v>
      </c>
      <c r="D2" t="s">
        <v>0</v>
      </c>
    </row>
    <row r="3" spans="3:4">
      <c r="C3" s="3" t="s">
        <v>5</v>
      </c>
      <c r="D3" s="4">
        <v>1611870.75</v>
      </c>
    </row>
    <row r="4" spans="3:4">
      <c r="C4" s="3" t="s">
        <v>8</v>
      </c>
      <c r="D4" s="4">
        <v>1131403.03</v>
      </c>
    </row>
    <row r="5" spans="3:4">
      <c r="C5" s="3" t="s">
        <v>11</v>
      </c>
      <c r="D5" s="4">
        <f>668065.41+6559</f>
        <v>674624.41</v>
      </c>
    </row>
    <row r="6" spans="3:4">
      <c r="C6" s="3" t="s">
        <v>13</v>
      </c>
      <c r="D6" s="4">
        <v>513200</v>
      </c>
    </row>
    <row r="7" spans="3:4">
      <c r="C7" s="3" t="s">
        <v>15</v>
      </c>
      <c r="D7" s="4">
        <v>466829</v>
      </c>
    </row>
    <row r="8" spans="3:4">
      <c r="C8" s="3" t="s">
        <v>18</v>
      </c>
      <c r="D8" s="4">
        <v>350981.8</v>
      </c>
    </row>
    <row r="9" spans="3:4">
      <c r="C9" s="3" t="s">
        <v>12</v>
      </c>
      <c r="D9" s="4">
        <v>335547</v>
      </c>
    </row>
    <row r="10" spans="3:4">
      <c r="C10" s="3"/>
      <c r="D10" s="4"/>
    </row>
    <row r="11" spans="3:4">
      <c r="D11" s="4"/>
    </row>
    <row r="12" spans="3:4">
      <c r="D12" s="4">
        <f>SUM(D3:D9)</f>
        <v>5084455.99</v>
      </c>
    </row>
    <row r="14" spans="3:4">
      <c r="D14" s="4">
        <v>5084455.99</v>
      </c>
    </row>
    <row r="23" spans="3:4">
      <c r="C23" s="3" t="s">
        <v>2</v>
      </c>
      <c r="D23" t="s">
        <v>0</v>
      </c>
    </row>
    <row r="24" spans="3:4">
      <c r="C24" s="3" t="s">
        <v>9</v>
      </c>
      <c r="D24" s="4">
        <v>1872855.5225</v>
      </c>
    </row>
    <row r="25" spans="3:4">
      <c r="C25" s="3" t="s">
        <v>22</v>
      </c>
      <c r="D25" s="4">
        <v>1410794.25</v>
      </c>
    </row>
    <row r="26" spans="3:4">
      <c r="C26" s="3" t="s">
        <v>6</v>
      </c>
      <c r="D26" s="4">
        <v>815864</v>
      </c>
    </row>
    <row r="27" spans="3:4">
      <c r="C27" s="1" t="s">
        <v>19</v>
      </c>
      <c r="D27" s="4">
        <v>802544.60714999994</v>
      </c>
    </row>
    <row r="28" spans="3:4">
      <c r="C28" s="3" t="s">
        <v>27</v>
      </c>
      <c r="D28" s="4">
        <v>714095</v>
      </c>
    </row>
    <row r="29" spans="3:4">
      <c r="C29" s="1" t="s">
        <v>21</v>
      </c>
      <c r="D29" s="4">
        <f>333333.33+129200</f>
        <v>462533.33</v>
      </c>
    </row>
    <row r="30" spans="3:4">
      <c r="C30" s="2" t="s">
        <v>14</v>
      </c>
      <c r="D30" s="4">
        <v>457289.53</v>
      </c>
    </row>
    <row r="31" spans="3:4">
      <c r="C31" s="2" t="s">
        <v>23</v>
      </c>
      <c r="D31" s="4">
        <v>135000</v>
      </c>
    </row>
    <row r="32" spans="3:4">
      <c r="C32" s="2" t="s">
        <v>24</v>
      </c>
      <c r="D32" s="4">
        <v>50000</v>
      </c>
    </row>
    <row r="33" spans="3:4">
      <c r="D33" s="4">
        <f>SUM(D24:D32)</f>
        <v>6720976.2396499999</v>
      </c>
    </row>
    <row r="35" spans="3:4">
      <c r="D35" s="4">
        <v>6720976.2400000002</v>
      </c>
    </row>
    <row r="43" spans="3:4">
      <c r="C43" s="2"/>
    </row>
    <row r="44" spans="3:4">
      <c r="C44" s="2" t="s">
        <v>3</v>
      </c>
      <c r="D44" t="s">
        <v>0</v>
      </c>
    </row>
    <row r="45" spans="3:4">
      <c r="C45" s="2" t="s">
        <v>20</v>
      </c>
      <c r="D45" s="4">
        <v>3059731</v>
      </c>
    </row>
    <row r="46" spans="3:4">
      <c r="C46" s="2" t="s">
        <v>7</v>
      </c>
      <c r="D46" s="4">
        <v>1170000</v>
      </c>
    </row>
    <row r="47" spans="3:4">
      <c r="C47" s="2" t="s">
        <v>26</v>
      </c>
      <c r="D47" s="4">
        <f>800000</f>
        <v>800000</v>
      </c>
    </row>
    <row r="48" spans="3:4">
      <c r="C48" s="2" t="s">
        <v>10</v>
      </c>
      <c r="D48" s="4">
        <v>765810</v>
      </c>
    </row>
    <row r="49" spans="3:4">
      <c r="C49" s="2" t="s">
        <v>4</v>
      </c>
      <c r="D49" s="4">
        <v>637440</v>
      </c>
    </row>
    <row r="50" spans="3:4">
      <c r="C50" s="2" t="s">
        <v>17</v>
      </c>
      <c r="D50" s="4">
        <v>500000</v>
      </c>
    </row>
    <row r="51" spans="3:4">
      <c r="C51" s="2" t="s">
        <v>16</v>
      </c>
      <c r="D51" s="4">
        <v>274100</v>
      </c>
    </row>
    <row r="52" spans="3:4">
      <c r="C52" s="2" t="s">
        <v>25</v>
      </c>
      <c r="D52" s="4">
        <v>102010</v>
      </c>
    </row>
    <row r="53" spans="3:4">
      <c r="C53" s="2"/>
      <c r="D53" s="4"/>
    </row>
    <row r="54" spans="3:4">
      <c r="C54" s="2"/>
      <c r="D54" s="4"/>
    </row>
    <row r="55" spans="3:4">
      <c r="C55" s="2"/>
      <c r="D55" s="4">
        <f>SUM(D45:D52)</f>
        <v>7309091</v>
      </c>
    </row>
    <row r="57" spans="3:4">
      <c r="D57" s="4">
        <v>7309091</v>
      </c>
    </row>
  </sheetData>
  <sortState ref="C24:D33">
    <sortCondition descending="1" ref="D24:D33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AR 2016-2018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dcterms:created xsi:type="dcterms:W3CDTF">2016-11-22T13:49:12Z</dcterms:created>
  <dcterms:modified xsi:type="dcterms:W3CDTF">2018-02-05T15:13:44Z</dcterms:modified>
</cp:coreProperties>
</file>